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Окт.революции 16-23" sheetId="1" r:id="rId1"/>
  </sheets>
  <definedNames/>
  <calcPr fullCalcOnLoad="1"/>
</workbook>
</file>

<file path=xl/sharedStrings.xml><?xml version="1.0" encoding="utf-8"?>
<sst xmlns="http://schemas.openxmlformats.org/spreadsheetml/2006/main" count="137" uniqueCount="97">
  <si>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</si>
  <si>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</si>
  <si>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</si>
  <si>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</si>
  <si>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Категория</t>
  </si>
  <si>
    <t>Площадь здания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</si>
  <si>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</si>
  <si>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</si>
  <si>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</si>
  <si>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</si>
  <si>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Содержание жилья</t>
  </si>
  <si>
    <t>Наименование работ</t>
  </si>
  <si>
    <t>Вентиляционные каналы и шахты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</si>
  <si>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</si>
  <si>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</si>
  <si>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</si>
  <si>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</si>
  <si>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</si>
  <si>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</si>
  <si>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</si>
  <si>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</si>
  <si>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</si>
  <si>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</si>
  <si>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Дератизация и дезинсекция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</si>
  <si>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</si>
  <si>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</si>
  <si>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</si>
  <si>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Мелкий ремонт инженерного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</si>
  <si>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</si>
  <si>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</si>
  <si>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</t>
  </si>
  <si>
    <t>Мелкий ремонт частей кровель: герметизация гребней, свищей в случае протечек</t>
  </si>
  <si>
    <t>2. 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</si>
  <si>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</si>
  <si>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</si>
  <si>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</si>
  <si>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</si>
  <si>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</si>
  <si>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</si>
  <si>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</si>
  <si>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</si>
  <si>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</si>
  <si>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</si>
  <si>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</si>
  <si>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</si>
  <si>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</si>
  <si>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</si>
  <si>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Канализация</t>
  </si>
  <si>
    <t>Электроснабжение</t>
  </si>
  <si>
    <t>Прочие доходы и платежи</t>
  </si>
  <si>
    <t>Доходы</t>
  </si>
  <si>
    <t>Коммунальные услуги</t>
  </si>
  <si>
    <t>Доход</t>
  </si>
  <si>
    <t>Водоотведение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</si>
  <si>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</si>
  <si>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</si>
  <si>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</si>
  <si>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</si>
  <si>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</si>
  <si>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</si>
  <si>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Отчет о выполнении ОАО "ДК Канавинского района" договора управления многоквартирным домом по адресу: ул. Окт. Революции 16/23</t>
  </si>
  <si>
    <t>Категория 5</t>
  </si>
  <si>
    <t>Фактически оплаченная сумма собственников, руб.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</si>
  <si>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</si>
  <si>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</si>
  <si>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</si>
  <si>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</si>
  <si>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</si>
  <si>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</si>
  <si>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</si>
  <si>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</si>
  <si>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</si>
  <si>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</si>
  <si>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Канавинского района" www.kan-dk.ru</t>
  </si>
  <si>
    <t>Ефремов Андрей Александрович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</si>
  <si>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</si>
  <si>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</si>
  <si>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</si>
  <si>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</si>
  <si>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НГО ВДПО</t>
  </si>
  <si>
    <t>ООО "Спецсервис"</t>
  </si>
  <si>
    <t>ООО "Комфорт"</t>
  </si>
  <si>
    <t>ООО "Центр санитарных технологий"</t>
  </si>
  <si>
    <t>ООО "Экосервис"</t>
  </si>
  <si>
    <t>ООО"ОКС"</t>
  </si>
  <si>
    <t>ООО "Заречная аварийная служба"</t>
  </si>
  <si>
    <t>ОАО "ДК Канавинского района"</t>
  </si>
  <si>
    <t>Количество выполненных  заявок</t>
  </si>
  <si>
    <t>по состоянию на 01.01.2014г. С учетом прошлых лет</t>
  </si>
  <si>
    <t>ВОДООТВЕДЕНИЕ</t>
  </si>
  <si>
    <t>замена участка трубопровода канализации</t>
  </si>
  <si>
    <t>технадзор при текущем ремонте</t>
  </si>
  <si>
    <t>ООО "Городская сберегающая компания"</t>
  </si>
  <si>
    <t>замена ВРУ</t>
  </si>
  <si>
    <t>ООО "СтройЭлектромонтаж НН"</t>
  </si>
  <si>
    <t>Замер сопротивления изоляции проводов</t>
  </si>
  <si>
    <t>ООО "Калининский"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</si>
</sst>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Arial Narrow"/>
      <family val="0"/>
    </font>
    <font>
      <sz val="8"/>
      <name val="Verdan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6" fillId="34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34" borderId="13" xfId="0" applyNumberFormat="1" applyFont="1" applyFill="1" applyBorder="1" applyAlignment="1" applyProtection="1">
      <alignment horizontal="center" vertical="top" wrapText="1"/>
      <protection/>
    </xf>
    <xf numFmtId="0" fontId="6" fillId="34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showGridLines="0" tabSelected="1" zoomScalePageLayoutView="0" workbookViewId="0" topLeftCell="A49">
      <selection activeCell="T78" sqref="T78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2.421875" style="0" customWidth="1"/>
    <col min="4" max="4" width="0.13671875" style="0" customWidth="1"/>
    <col min="5" max="5" width="6.57421875" style="0" customWidth="1"/>
    <col min="6" max="6" width="11.7109375" style="0" customWidth="1"/>
    <col min="7" max="7" width="2.28125" style="0" customWidth="1"/>
    <col min="8" max="8" width="0.2890625" style="0" customWidth="1"/>
    <col min="9" max="9" width="11.140625" style="0" customWidth="1"/>
    <col min="10" max="10" width="8.57421875" style="0" customWidth="1"/>
    <col min="11" max="11" width="0.2890625" style="0" customWidth="1"/>
    <col min="12" max="13" width="0.42578125" style="0" customWidth="1"/>
    <col min="14" max="14" width="4.421875" style="0" customWidth="1"/>
    <col min="15" max="15" width="0.2890625" style="0" customWidth="1"/>
    <col min="16" max="16" width="13.7109375" style="0" customWidth="1"/>
    <col min="17" max="17" width="0.71875" style="0" customWidth="1"/>
    <col min="18" max="18" width="8.57421875" style="0" customWidth="1"/>
    <col min="19" max="19" width="13.7109375" style="0" customWidth="1"/>
  </cols>
  <sheetData>
    <row r="1" spans="1:19" ht="22.5" customHeight="1">
      <c r="A1" s="1"/>
      <c r="B1" s="1"/>
      <c r="C1" s="23" t="s">
        <v>60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</row>
    <row r="2" spans="1:19" ht="12" customHeight="1">
      <c r="A2" s="1"/>
      <c r="B2" s="1"/>
      <c r="C2" s="1"/>
      <c r="D2" s="1"/>
      <c r="E2" s="1"/>
      <c r="F2" s="2" t="s">
        <v>64</v>
      </c>
      <c r="G2" s="32" t="s">
        <v>65</v>
      </c>
      <c r="H2" s="32"/>
      <c r="I2" s="32"/>
      <c r="J2" s="3" t="s">
        <v>68</v>
      </c>
      <c r="K2" s="32" t="s">
        <v>69</v>
      </c>
      <c r="L2" s="32"/>
      <c r="M2" s="32"/>
      <c r="N2" s="32"/>
      <c r="O2" s="32"/>
      <c r="P2" s="32"/>
      <c r="Q2" s="1"/>
      <c r="R2" s="1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4" t="s">
        <v>4</v>
      </c>
      <c r="B4" s="4"/>
      <c r="C4" s="4"/>
      <c r="D4" s="4" t="s">
        <v>61</v>
      </c>
      <c r="E4" s="4"/>
      <c r="F4" s="4"/>
      <c r="G4" s="4"/>
      <c r="H4" s="4"/>
      <c r="I4" s="4"/>
      <c r="J4" s="4"/>
      <c r="K4" s="4"/>
      <c r="L4" s="4"/>
      <c r="M4" s="1"/>
      <c r="N4" s="1"/>
      <c r="O4" s="1"/>
      <c r="P4" s="1"/>
      <c r="Q4" s="1"/>
      <c r="R4" s="1"/>
      <c r="S4" s="1"/>
    </row>
    <row r="5" spans="1:19" ht="15" customHeight="1">
      <c r="A5" s="4" t="s">
        <v>5</v>
      </c>
      <c r="B5" s="4"/>
      <c r="C5" s="4"/>
      <c r="D5" s="4">
        <f>114.6+180.8</f>
        <v>295.4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22" t="s">
        <v>59</v>
      </c>
      <c r="C7" s="22"/>
      <c r="D7" s="22"/>
      <c r="E7" s="22"/>
      <c r="F7" s="22"/>
      <c r="G7" s="22"/>
      <c r="H7" s="22"/>
      <c r="I7" s="22"/>
      <c r="J7" s="22"/>
      <c r="K7" s="22"/>
      <c r="L7" s="1"/>
      <c r="M7" s="1"/>
      <c r="N7" s="1"/>
      <c r="O7" s="1"/>
      <c r="P7" s="1"/>
      <c r="Q7" s="1"/>
      <c r="R7" s="1"/>
      <c r="S7" s="1"/>
    </row>
    <row r="8" spans="1:19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5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"/>
      <c r="N9" s="1"/>
      <c r="O9" s="1"/>
      <c r="P9" s="1"/>
      <c r="Q9" s="1"/>
      <c r="R9" s="1"/>
      <c r="S9" s="1"/>
    </row>
    <row r="10" spans="1:19" ht="30" customHeight="1">
      <c r="A10" s="6" t="s">
        <v>7</v>
      </c>
      <c r="B10" s="6"/>
      <c r="C10" s="6"/>
      <c r="D10" s="24" t="s">
        <v>62</v>
      </c>
      <c r="E10" s="24"/>
      <c r="F10" s="24"/>
      <c r="G10" s="24"/>
      <c r="H10" s="24" t="s">
        <v>66</v>
      </c>
      <c r="I10" s="24"/>
      <c r="J10" s="24"/>
      <c r="K10" s="24"/>
      <c r="L10" s="24"/>
      <c r="M10" s="24" t="s">
        <v>70</v>
      </c>
      <c r="N10" s="24"/>
      <c r="O10" s="24"/>
      <c r="P10" s="24"/>
      <c r="Q10" s="24"/>
      <c r="R10" s="24" t="s">
        <v>76</v>
      </c>
      <c r="S10" s="24"/>
    </row>
    <row r="11" spans="1:19" ht="11.25" customHeight="1">
      <c r="A11" s="7">
        <f>2407.92+624.66</f>
        <v>3032.58</v>
      </c>
      <c r="B11" s="7"/>
      <c r="C11" s="7"/>
      <c r="D11" s="25">
        <f>822.64+620.09</f>
        <v>1442.73</v>
      </c>
      <c r="E11" s="25"/>
      <c r="F11" s="25"/>
      <c r="G11" s="25"/>
      <c r="H11" s="25">
        <f>5258.11+1433.86</f>
        <v>6691.969999999999</v>
      </c>
      <c r="I11" s="25"/>
      <c r="J11" s="25"/>
      <c r="K11" s="25"/>
      <c r="L11" s="25"/>
      <c r="M11" s="25"/>
      <c r="N11" s="25"/>
      <c r="O11" s="25"/>
      <c r="P11" s="25"/>
      <c r="Q11" s="25"/>
      <c r="R11" s="25">
        <f>6792.3+607.64</f>
        <v>7399.9400000000005</v>
      </c>
      <c r="S11" s="25"/>
    </row>
    <row r="12" spans="1:19" ht="10.5" customHeight="1">
      <c r="A12" s="8" t="s">
        <v>8</v>
      </c>
      <c r="B12" s="8"/>
      <c r="C12" s="8"/>
      <c r="D12" s="26" t="s">
        <v>11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 t="s">
        <v>75</v>
      </c>
      <c r="P12" s="26"/>
      <c r="Q12" s="26"/>
      <c r="R12" s="26" t="s">
        <v>77</v>
      </c>
      <c r="S12" s="26"/>
    </row>
    <row r="13" spans="1:19" ht="10.5" customHeight="1">
      <c r="A13" s="9"/>
      <c r="B13" s="9"/>
      <c r="C13" s="9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31"/>
      <c r="P13" s="31"/>
      <c r="Q13" s="31"/>
      <c r="R13" s="27"/>
      <c r="S13" s="27"/>
    </row>
    <row r="14" spans="1:19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" customHeight="1">
      <c r="A15" s="5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"/>
      <c r="N15" s="1"/>
      <c r="O15" s="1"/>
      <c r="P15" s="1"/>
      <c r="Q15" s="1"/>
      <c r="R15" s="1"/>
      <c r="S15" s="1"/>
    </row>
    <row r="16" spans="1:19" ht="30.75" customHeight="1">
      <c r="A16" s="6" t="s">
        <v>7</v>
      </c>
      <c r="B16" s="6"/>
      <c r="C16" s="6"/>
      <c r="D16" s="24" t="s">
        <v>62</v>
      </c>
      <c r="E16" s="24"/>
      <c r="F16" s="24"/>
      <c r="G16" s="24"/>
      <c r="H16" s="24" t="s">
        <v>66</v>
      </c>
      <c r="I16" s="24"/>
      <c r="J16" s="24"/>
      <c r="K16" s="24"/>
      <c r="L16" s="24"/>
      <c r="M16" s="24" t="s">
        <v>70</v>
      </c>
      <c r="N16" s="24"/>
      <c r="O16" s="24"/>
      <c r="P16" s="24"/>
      <c r="Q16" s="24"/>
      <c r="R16" s="24" t="s">
        <v>78</v>
      </c>
      <c r="S16" s="24"/>
    </row>
    <row r="17" spans="1:19" ht="10.5" customHeight="1">
      <c r="A17" s="7">
        <f>9410.41+4480.77</f>
        <v>13891.18</v>
      </c>
      <c r="B17" s="7"/>
      <c r="C17" s="7"/>
      <c r="D17" s="25">
        <f>6152.65+4529.86</f>
        <v>10682.509999999998</v>
      </c>
      <c r="E17" s="25"/>
      <c r="F17" s="25"/>
      <c r="G17" s="25"/>
      <c r="H17" s="25">
        <f>12140.88+4973.09</f>
        <v>17113.97</v>
      </c>
      <c r="I17" s="25"/>
      <c r="J17" s="25"/>
      <c r="K17" s="25"/>
      <c r="L17" s="25"/>
      <c r="M17" s="25">
        <v>23720.25</v>
      </c>
      <c r="N17" s="25"/>
      <c r="O17" s="25"/>
      <c r="P17" s="25"/>
      <c r="Q17" s="25"/>
      <c r="R17" s="25">
        <f>-98447.33-23141.59</f>
        <v>-121588.92</v>
      </c>
      <c r="S17" s="25"/>
    </row>
    <row r="18" spans="1:19" ht="10.5" customHeight="1">
      <c r="A18" s="8" t="s">
        <v>8</v>
      </c>
      <c r="B18" s="8"/>
      <c r="C18" s="8"/>
      <c r="D18" s="26" t="s">
        <v>11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 t="s">
        <v>75</v>
      </c>
      <c r="Q18" s="26"/>
      <c r="R18" s="26" t="s">
        <v>77</v>
      </c>
      <c r="S18" s="26"/>
    </row>
    <row r="19" spans="1:19" ht="11.25" customHeight="1">
      <c r="A19" s="10" t="s">
        <v>89</v>
      </c>
      <c r="B19" s="10"/>
      <c r="C19" s="10"/>
      <c r="D19" s="28" t="s">
        <v>90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5">
        <v>5720.38</v>
      </c>
      <c r="Q19" s="35"/>
      <c r="R19" s="27" t="s">
        <v>81</v>
      </c>
      <c r="S19" s="27"/>
    </row>
    <row r="20" spans="1:19" ht="17.25" customHeight="1">
      <c r="A20" s="10" t="s">
        <v>9</v>
      </c>
      <c r="B20" s="10"/>
      <c r="C20" s="10"/>
      <c r="D20" s="28" t="s">
        <v>91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5">
        <v>171.57</v>
      </c>
      <c r="Q20" s="35"/>
      <c r="R20" s="27" t="s">
        <v>92</v>
      </c>
      <c r="S20" s="27"/>
    </row>
    <row r="21" spans="1:19" ht="11.25" customHeight="1">
      <c r="A21" s="10" t="s">
        <v>48</v>
      </c>
      <c r="B21" s="10"/>
      <c r="C21" s="10"/>
      <c r="D21" s="28" t="s">
        <v>93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5">
        <v>17156.92</v>
      </c>
      <c r="Q21" s="35"/>
      <c r="R21" s="27" t="s">
        <v>94</v>
      </c>
      <c r="S21" s="27"/>
    </row>
    <row r="22" spans="1:19" ht="11.25" customHeight="1">
      <c r="A22" s="10" t="s">
        <v>48</v>
      </c>
      <c r="B22" s="10"/>
      <c r="C22" s="10"/>
      <c r="D22" s="28" t="s">
        <v>95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5">
        <v>671.38</v>
      </c>
      <c r="Q22" s="35"/>
      <c r="R22" s="27" t="s">
        <v>96</v>
      </c>
      <c r="S22" s="27"/>
    </row>
    <row r="23" spans="1:19" ht="5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5" t="s">
        <v>10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1"/>
      <c r="N24" s="1"/>
      <c r="O24" s="1"/>
      <c r="P24" s="1"/>
      <c r="Q24" s="1"/>
      <c r="R24" s="1"/>
      <c r="S24" s="1"/>
    </row>
    <row r="25" spans="1:19" ht="30" customHeight="1">
      <c r="A25" s="6" t="s">
        <v>7</v>
      </c>
      <c r="B25" s="6"/>
      <c r="C25" s="6"/>
      <c r="D25" s="6"/>
      <c r="E25" s="24" t="s">
        <v>62</v>
      </c>
      <c r="F25" s="24"/>
      <c r="G25" s="24"/>
      <c r="H25" s="24"/>
      <c r="I25" s="24" t="s">
        <v>66</v>
      </c>
      <c r="J25" s="24"/>
      <c r="K25" s="24"/>
      <c r="L25" s="24"/>
      <c r="M25" s="24"/>
      <c r="N25" s="24" t="s">
        <v>70</v>
      </c>
      <c r="O25" s="24"/>
      <c r="P25" s="24"/>
      <c r="Q25" s="24"/>
      <c r="R25" s="24"/>
      <c r="S25" s="24"/>
    </row>
    <row r="26" spans="1:19" ht="10.5" customHeight="1">
      <c r="A26" s="7">
        <f>31649.53+15070.02</f>
        <v>46719.55</v>
      </c>
      <c r="B26" s="7"/>
      <c r="C26" s="7"/>
      <c r="D26" s="7"/>
      <c r="E26" s="25">
        <f>20690.73+15233.79</f>
        <v>35924.520000000004</v>
      </c>
      <c r="F26" s="25"/>
      <c r="G26" s="25"/>
      <c r="H26" s="25"/>
      <c r="I26" s="25">
        <f>33999.5+14770.79</f>
        <v>48770.29</v>
      </c>
      <c r="J26" s="25"/>
      <c r="K26" s="25"/>
      <c r="L26" s="25"/>
      <c r="M26" s="25"/>
      <c r="N26" s="25">
        <f>31649.53+15070.02</f>
        <v>46719.55</v>
      </c>
      <c r="O26" s="25"/>
      <c r="P26" s="25"/>
      <c r="Q26" s="25"/>
      <c r="R26" s="25"/>
      <c r="S26" s="25"/>
    </row>
    <row r="27" spans="1:19" ht="11.25" customHeight="1">
      <c r="A27" s="11" t="s">
        <v>11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8" customHeight="1">
      <c r="A28" s="12" t="s">
        <v>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1.25" customHeight="1">
      <c r="A29" s="13" t="s">
        <v>12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35" t="s">
        <v>79</v>
      </c>
      <c r="S29" s="35"/>
    </row>
    <row r="30" spans="1:19" ht="10.5" customHeight="1">
      <c r="A30" s="13" t="s">
        <v>12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35" t="s">
        <v>80</v>
      </c>
      <c r="S30" s="35"/>
    </row>
    <row r="31" spans="1:19" ht="18" customHeight="1">
      <c r="A31" s="13" t="s">
        <v>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35" t="s">
        <v>81</v>
      </c>
      <c r="S31" s="35"/>
    </row>
    <row r="32" spans="1:19" ht="18.75" customHeight="1">
      <c r="A32" s="13" t="s">
        <v>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35" t="s">
        <v>81</v>
      </c>
      <c r="S32" s="35"/>
    </row>
    <row r="33" spans="1:19" ht="10.5" customHeight="1">
      <c r="A33" s="13" t="s">
        <v>13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35" t="s">
        <v>81</v>
      </c>
      <c r="S33" s="35"/>
    </row>
    <row r="34" spans="1:19" ht="11.25" customHeight="1">
      <c r="A34" s="13" t="s">
        <v>14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35" t="s">
        <v>81</v>
      </c>
      <c r="S34" s="35"/>
    </row>
    <row r="35" spans="1:19" ht="10.5" customHeight="1">
      <c r="A35" s="13" t="s">
        <v>15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35" t="s">
        <v>81</v>
      </c>
      <c r="S35" s="35"/>
    </row>
    <row r="36" spans="1:19" ht="10.5" customHeight="1">
      <c r="A36" s="13" t="s">
        <v>16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35" t="s">
        <v>81</v>
      </c>
      <c r="S36" s="35"/>
    </row>
    <row r="37" spans="1:19" ht="11.25" customHeight="1">
      <c r="A37" s="12" t="s">
        <v>17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8" customHeight="1">
      <c r="A38" s="13" t="s">
        <v>18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35" t="s">
        <v>81</v>
      </c>
      <c r="S38" s="35"/>
    </row>
    <row r="39" spans="1:19" ht="11.25" customHeight="1">
      <c r="A39" s="13" t="s">
        <v>19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35" t="s">
        <v>81</v>
      </c>
      <c r="S39" s="35"/>
    </row>
    <row r="40" spans="1:19" ht="10.5" customHeight="1">
      <c r="A40" s="12" t="s">
        <v>20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0.5" customHeight="1">
      <c r="A41" s="13" t="s">
        <v>21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35" t="s">
        <v>81</v>
      </c>
      <c r="S41" s="35"/>
    </row>
    <row r="42" spans="1:19" ht="11.25" customHeight="1">
      <c r="A42" s="12" t="s">
        <v>22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8" customHeight="1">
      <c r="A43" s="13" t="s">
        <v>23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35" t="s">
        <v>82</v>
      </c>
      <c r="S43" s="35"/>
    </row>
    <row r="44" spans="1:19" ht="11.25" customHeight="1">
      <c r="A44" s="12" t="s">
        <v>24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0.5" customHeight="1">
      <c r="A45" s="13" t="s">
        <v>25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35" t="s">
        <v>83</v>
      </c>
      <c r="S45" s="35"/>
    </row>
    <row r="46" spans="1:19" ht="10.5" customHeight="1">
      <c r="A46" s="13" t="s">
        <v>26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35" t="s">
        <v>84</v>
      </c>
      <c r="S46" s="35"/>
    </row>
    <row r="47" spans="1:19" ht="18.75" customHeight="1">
      <c r="A47" s="12" t="s">
        <v>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0.5" customHeight="1">
      <c r="A48" s="13" t="s">
        <v>27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35" t="s">
        <v>81</v>
      </c>
      <c r="S48" s="35"/>
    </row>
    <row r="49" spans="1:19" ht="11.25" customHeight="1">
      <c r="A49" s="13" t="s">
        <v>28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35" t="s">
        <v>81</v>
      </c>
      <c r="S49" s="35"/>
    </row>
    <row r="50" spans="1:19" ht="10.5" customHeight="1">
      <c r="A50" s="13" t="s">
        <v>29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35" t="s">
        <v>81</v>
      </c>
      <c r="S50" s="35"/>
    </row>
    <row r="51" spans="1:19" ht="10.5" customHeight="1">
      <c r="A51" s="12" t="s">
        <v>30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1.25" customHeight="1">
      <c r="A52" s="13" t="s">
        <v>31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35" t="s">
        <v>81</v>
      </c>
      <c r="S52" s="35"/>
    </row>
    <row r="53" spans="1:19" ht="10.5" customHeight="1">
      <c r="A53" s="12" t="s">
        <v>32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1.25" customHeight="1">
      <c r="A54" s="13" t="s">
        <v>33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35" t="s">
        <v>81</v>
      </c>
      <c r="S54" s="35"/>
    </row>
    <row r="55" spans="1:19" ht="10.5" customHeight="1">
      <c r="A55" s="13" t="s">
        <v>34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35" t="s">
        <v>81</v>
      </c>
      <c r="S55" s="35"/>
    </row>
    <row r="56" spans="1:19" ht="10.5" customHeight="1">
      <c r="A56" s="13" t="s">
        <v>35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35" t="s">
        <v>81</v>
      </c>
      <c r="S56" s="35"/>
    </row>
    <row r="57" spans="1:19" ht="11.25" customHeight="1">
      <c r="A57" s="13" t="s">
        <v>36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35" t="s">
        <v>81</v>
      </c>
      <c r="S57" s="35"/>
    </row>
    <row r="58" spans="1:19" ht="10.5" customHeight="1">
      <c r="A58" s="13" t="s">
        <v>37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35" t="s">
        <v>81</v>
      </c>
      <c r="S58" s="35"/>
    </row>
    <row r="59" spans="1:19" ht="10.5" customHeight="1">
      <c r="A59" s="12" t="s">
        <v>38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8.75" customHeight="1">
      <c r="A60" s="13" t="s">
        <v>39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35" t="s">
        <v>85</v>
      </c>
      <c r="S60" s="35"/>
    </row>
    <row r="61" spans="1:19" ht="18.75" customHeight="1">
      <c r="A61" s="13" t="s">
        <v>40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35" t="s">
        <v>85</v>
      </c>
      <c r="S61" s="35"/>
    </row>
    <row r="62" spans="1:19" ht="18" customHeight="1">
      <c r="A62" s="13" t="s">
        <v>41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35" t="s">
        <v>85</v>
      </c>
      <c r="S62" s="35"/>
    </row>
    <row r="63" spans="1:19" ht="10.5" customHeight="1">
      <c r="A63" s="12" t="s">
        <v>42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1.25" customHeight="1">
      <c r="A64" s="13" t="s">
        <v>43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35" t="s">
        <v>86</v>
      </c>
      <c r="S64" s="35"/>
    </row>
    <row r="65" spans="1:19" ht="5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 customHeight="1">
      <c r="A66" s="5" t="s">
        <v>44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1"/>
      <c r="N66" s="1"/>
      <c r="O66" s="1"/>
      <c r="P66" s="1"/>
      <c r="Q66" s="1"/>
      <c r="R66" s="1"/>
      <c r="S66" s="1"/>
    </row>
    <row r="67" spans="1:19" ht="18" customHeight="1">
      <c r="A67" s="14" t="s">
        <v>45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4" t="s">
        <v>87</v>
      </c>
      <c r="S67" s="24"/>
    </row>
    <row r="68" spans="1:19" ht="10.5" customHeight="1">
      <c r="A68" s="15" t="s">
        <v>46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36">
        <v>9</v>
      </c>
      <c r="S68" s="36"/>
    </row>
    <row r="69" spans="1:19" ht="11.25" customHeight="1">
      <c r="A69" s="16" t="s">
        <v>47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37">
        <v>4</v>
      </c>
      <c r="S69" s="37"/>
    </row>
    <row r="70" spans="1:19" ht="10.5" customHeight="1">
      <c r="A70" s="16" t="s">
        <v>14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37">
        <v>2</v>
      </c>
      <c r="S70" s="37"/>
    </row>
    <row r="71" spans="1:19" ht="10.5" customHeight="1">
      <c r="A71" s="16" t="s">
        <v>48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37">
        <v>3</v>
      </c>
      <c r="S71" s="37"/>
    </row>
    <row r="72" spans="1:19" ht="6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" customHeight="1">
      <c r="A73" s="5" t="s">
        <v>49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1"/>
      <c r="N73" s="1"/>
      <c r="O73" s="1"/>
      <c r="P73" s="1"/>
      <c r="Q73" s="1"/>
      <c r="R73" s="1"/>
      <c r="S73" s="1"/>
    </row>
    <row r="74" spans="1:19" ht="18" customHeight="1">
      <c r="A74" s="6" t="s">
        <v>50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24" t="s">
        <v>63</v>
      </c>
      <c r="N74" s="24"/>
      <c r="O74" s="24"/>
      <c r="P74" s="24"/>
      <c r="Q74" s="24"/>
      <c r="R74" s="24" t="s">
        <v>67</v>
      </c>
      <c r="S74" s="24"/>
    </row>
    <row r="75" spans="1:19" ht="18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33"/>
      <c r="N75" s="33"/>
      <c r="O75" s="33"/>
      <c r="P75" s="33"/>
      <c r="Q75" s="33"/>
      <c r="R75" s="33"/>
      <c r="S75" s="33"/>
    </row>
    <row r="76" spans="1:19" ht="6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 customHeight="1">
      <c r="A77" s="5" t="s">
        <v>51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"/>
      <c r="N77" s="1"/>
      <c r="O77" s="1"/>
      <c r="P77" s="1"/>
      <c r="Q77" s="1"/>
      <c r="R77" s="1"/>
      <c r="S77" s="1"/>
    </row>
    <row r="78" spans="1:19" ht="17.25" customHeight="1">
      <c r="A78" s="18" t="s">
        <v>52</v>
      </c>
      <c r="B78" s="18"/>
      <c r="C78" s="18"/>
      <c r="D78" s="29" t="s">
        <v>63</v>
      </c>
      <c r="E78" s="29"/>
      <c r="F78" s="29"/>
      <c r="G78" s="29"/>
      <c r="H78" s="29" t="s">
        <v>67</v>
      </c>
      <c r="I78" s="29"/>
      <c r="J78" s="29"/>
      <c r="K78" s="29"/>
      <c r="L78" s="29"/>
      <c r="M78" s="29" t="s">
        <v>71</v>
      </c>
      <c r="N78" s="29"/>
      <c r="O78" s="29"/>
      <c r="P78" s="29"/>
      <c r="Q78" s="29"/>
      <c r="R78" s="29"/>
      <c r="S78" s="29"/>
    </row>
    <row r="79" spans="1:19" ht="19.5" customHeight="1">
      <c r="A79" s="19"/>
      <c r="B79" s="19"/>
      <c r="C79" s="19"/>
      <c r="D79" s="30"/>
      <c r="E79" s="30"/>
      <c r="F79" s="30"/>
      <c r="G79" s="30"/>
      <c r="H79" s="30"/>
      <c r="I79" s="30"/>
      <c r="J79" s="30"/>
      <c r="K79" s="30"/>
      <c r="L79" s="30"/>
      <c r="M79" s="34" t="s">
        <v>72</v>
      </c>
      <c r="N79" s="34"/>
      <c r="O79" s="34"/>
      <c r="P79" s="34"/>
      <c r="Q79" s="34"/>
      <c r="R79" s="34" t="s">
        <v>88</v>
      </c>
      <c r="S79" s="34"/>
    </row>
    <row r="80" spans="1:19" ht="11.25" customHeight="1">
      <c r="A80" s="13" t="s">
        <v>53</v>
      </c>
      <c r="B80" s="13"/>
      <c r="C80" s="13"/>
      <c r="D80" s="31">
        <f>4447.47+1707.35</f>
        <v>6154.82</v>
      </c>
      <c r="E80" s="31"/>
      <c r="F80" s="31"/>
      <c r="G80" s="31"/>
      <c r="H80" s="31">
        <f>3442.09+1785.69</f>
        <v>5227.780000000001</v>
      </c>
      <c r="I80" s="31"/>
      <c r="J80" s="31"/>
      <c r="K80" s="31"/>
      <c r="L80" s="31"/>
      <c r="M80" s="31">
        <f>1005.38-78.34</f>
        <v>927.04</v>
      </c>
      <c r="N80" s="31"/>
      <c r="O80" s="31"/>
      <c r="P80" s="31"/>
      <c r="Q80" s="31"/>
      <c r="R80" s="31">
        <f>5239.54+274.18</f>
        <v>5513.72</v>
      </c>
      <c r="S80" s="31"/>
    </row>
    <row r="81" spans="1:19" ht="0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0.5" customHeight="1">
      <c r="A82" s="13" t="s">
        <v>54</v>
      </c>
      <c r="B82" s="13"/>
      <c r="C82" s="13"/>
      <c r="D82" s="31">
        <f>73252.01+35655.6</f>
        <v>108907.60999999999</v>
      </c>
      <c r="E82" s="31"/>
      <c r="F82" s="31"/>
      <c r="G82" s="31"/>
      <c r="H82" s="31">
        <f>48773.67+35950.43</f>
        <v>84724.1</v>
      </c>
      <c r="I82" s="31"/>
      <c r="J82" s="31"/>
      <c r="K82" s="31"/>
      <c r="L82" s="31"/>
      <c r="M82" s="31">
        <f>24478.34-294.83</f>
        <v>24183.51</v>
      </c>
      <c r="N82" s="31"/>
      <c r="O82" s="31"/>
      <c r="P82" s="31"/>
      <c r="Q82" s="31"/>
      <c r="R82" s="31">
        <f>121456.71+3145.47</f>
        <v>124602.18000000001</v>
      </c>
      <c r="S82" s="31"/>
    </row>
    <row r="83" spans="1:19" ht="0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1.25" customHeight="1">
      <c r="A84" s="13" t="s">
        <v>55</v>
      </c>
      <c r="B84" s="13"/>
      <c r="C84" s="13"/>
      <c r="D84" s="31">
        <f>7280.55+2832.07</f>
        <v>10112.62</v>
      </c>
      <c r="E84" s="31"/>
      <c r="F84" s="31"/>
      <c r="G84" s="31"/>
      <c r="H84" s="31">
        <f>5735.95+2963.26</f>
        <v>8699.21</v>
      </c>
      <c r="I84" s="31"/>
      <c r="J84" s="31"/>
      <c r="K84" s="31"/>
      <c r="L84" s="31"/>
      <c r="M84" s="31">
        <f>1544.6-131.19</f>
        <v>1413.4099999999999</v>
      </c>
      <c r="N84" s="31"/>
      <c r="O84" s="31"/>
      <c r="P84" s="31"/>
      <c r="Q84" s="31"/>
      <c r="R84" s="31">
        <f>8730.33+456.62</f>
        <v>9186.95</v>
      </c>
      <c r="S84" s="31"/>
    </row>
    <row r="85" spans="1:19" ht="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" customHeight="1">
      <c r="A86" s="20" t="s">
        <v>56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 t="s">
        <v>73</v>
      </c>
      <c r="N86" s="20"/>
      <c r="O86" s="20"/>
      <c r="P86" s="20"/>
      <c r="Q86" s="20"/>
      <c r="R86" s="20"/>
      <c r="S86" s="20"/>
    </row>
    <row r="87" spans="1:19" ht="12" customHeight="1">
      <c r="A87" s="20" t="s">
        <v>57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 t="s">
        <v>74</v>
      </c>
      <c r="N87" s="20"/>
      <c r="O87" s="20"/>
      <c r="P87" s="20"/>
      <c r="Q87" s="20"/>
      <c r="R87" s="20"/>
      <c r="S87" s="20"/>
    </row>
    <row r="88" spans="1:19" ht="6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" customHeight="1">
      <c r="A89" s="21" t="s">
        <v>58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1"/>
      <c r="N89" s="1"/>
      <c r="O89" s="1"/>
      <c r="P89" s="1"/>
      <c r="Q89" s="1"/>
      <c r="R89" s="1"/>
      <c r="S89" s="1"/>
    </row>
  </sheetData>
  <sheetProtection/>
  <mergeCells count="180">
    <mergeCell ref="P19:Q19"/>
    <mergeCell ref="R19:S19"/>
    <mergeCell ref="R84:S84"/>
    <mergeCell ref="A20:C20"/>
    <mergeCell ref="D20:O20"/>
    <mergeCell ref="P20:Q20"/>
    <mergeCell ref="R20:S20"/>
    <mergeCell ref="A21:C21"/>
    <mergeCell ref="D21:O21"/>
    <mergeCell ref="P21:Q21"/>
    <mergeCell ref="R21:S21"/>
    <mergeCell ref="R68:S68"/>
    <mergeCell ref="R69:S69"/>
    <mergeCell ref="R70:S70"/>
    <mergeCell ref="R71:S71"/>
    <mergeCell ref="R74:S74"/>
    <mergeCell ref="R75:S75"/>
    <mergeCell ref="R58:S58"/>
    <mergeCell ref="R60:S60"/>
    <mergeCell ref="R61:S61"/>
    <mergeCell ref="R62:S62"/>
    <mergeCell ref="R64:S64"/>
    <mergeCell ref="R67:S67"/>
    <mergeCell ref="R30:S30"/>
    <mergeCell ref="R31:S31"/>
    <mergeCell ref="R32:S32"/>
    <mergeCell ref="R33:S33"/>
    <mergeCell ref="R34:S34"/>
    <mergeCell ref="R35:S35"/>
    <mergeCell ref="R13:S13"/>
    <mergeCell ref="R16:S16"/>
    <mergeCell ref="R17:S17"/>
    <mergeCell ref="R18:S18"/>
    <mergeCell ref="R22:S22"/>
    <mergeCell ref="R29:S29"/>
    <mergeCell ref="M84:Q84"/>
    <mergeCell ref="M86:S86"/>
    <mergeCell ref="M87:S87"/>
    <mergeCell ref="N25:S25"/>
    <mergeCell ref="N26:S26"/>
    <mergeCell ref="O12:Q12"/>
    <mergeCell ref="O13:Q13"/>
    <mergeCell ref="P18:Q18"/>
    <mergeCell ref="P22:Q22"/>
    <mergeCell ref="R12:S12"/>
    <mergeCell ref="M74:Q74"/>
    <mergeCell ref="M75:Q75"/>
    <mergeCell ref="M78:S78"/>
    <mergeCell ref="M79:Q79"/>
    <mergeCell ref="M80:Q80"/>
    <mergeCell ref="M82:Q82"/>
    <mergeCell ref="R79:S79"/>
    <mergeCell ref="R80:S80"/>
    <mergeCell ref="R82:S82"/>
    <mergeCell ref="H80:L80"/>
    <mergeCell ref="H82:L82"/>
    <mergeCell ref="H84:L84"/>
    <mergeCell ref="I25:M25"/>
    <mergeCell ref="I26:M26"/>
    <mergeCell ref="K2:P2"/>
    <mergeCell ref="M10:Q10"/>
    <mergeCell ref="M11:Q11"/>
    <mergeCell ref="M16:Q16"/>
    <mergeCell ref="M17:Q17"/>
    <mergeCell ref="D82:G82"/>
    <mergeCell ref="D84:G84"/>
    <mergeCell ref="E25:H25"/>
    <mergeCell ref="E26:H26"/>
    <mergeCell ref="G2:I2"/>
    <mergeCell ref="H10:L10"/>
    <mergeCell ref="H11:L11"/>
    <mergeCell ref="H16:L16"/>
    <mergeCell ref="H17:L17"/>
    <mergeCell ref="H78:L78"/>
    <mergeCell ref="C1:R1"/>
    <mergeCell ref="D4:L4"/>
    <mergeCell ref="D5:L5"/>
    <mergeCell ref="D10:G10"/>
    <mergeCell ref="D11:G11"/>
    <mergeCell ref="D12:N12"/>
    <mergeCell ref="R10:S10"/>
    <mergeCell ref="R11:S11"/>
    <mergeCell ref="A82:C82"/>
    <mergeCell ref="A84:C84"/>
    <mergeCell ref="A86:L86"/>
    <mergeCell ref="A87:L87"/>
    <mergeCell ref="A89:L89"/>
    <mergeCell ref="B7:K7"/>
    <mergeCell ref="D13:N13"/>
    <mergeCell ref="D16:G16"/>
    <mergeCell ref="D17:G17"/>
    <mergeCell ref="D18:O18"/>
    <mergeCell ref="A74:L74"/>
    <mergeCell ref="A75:L75"/>
    <mergeCell ref="A77:L77"/>
    <mergeCell ref="A78:C78"/>
    <mergeCell ref="A79:C79"/>
    <mergeCell ref="A80:C80"/>
    <mergeCell ref="D78:G78"/>
    <mergeCell ref="D79:G79"/>
    <mergeCell ref="D80:G80"/>
    <mergeCell ref="H79:L79"/>
    <mergeCell ref="A67:Q67"/>
    <mergeCell ref="A68:Q68"/>
    <mergeCell ref="A69:Q69"/>
    <mergeCell ref="A70:Q70"/>
    <mergeCell ref="A71:Q71"/>
    <mergeCell ref="A73:L73"/>
    <mergeCell ref="A60:Q60"/>
    <mergeCell ref="A61:Q61"/>
    <mergeCell ref="A62:Q62"/>
    <mergeCell ref="A63:S63"/>
    <mergeCell ref="A64:Q64"/>
    <mergeCell ref="A66:L66"/>
    <mergeCell ref="A54:Q54"/>
    <mergeCell ref="A55:Q55"/>
    <mergeCell ref="A56:Q56"/>
    <mergeCell ref="A57:Q57"/>
    <mergeCell ref="A58:Q58"/>
    <mergeCell ref="A59:S59"/>
    <mergeCell ref="R54:S54"/>
    <mergeCell ref="R55:S55"/>
    <mergeCell ref="R56:S56"/>
    <mergeCell ref="R57:S57"/>
    <mergeCell ref="A48:Q48"/>
    <mergeCell ref="A49:Q49"/>
    <mergeCell ref="A50:Q50"/>
    <mergeCell ref="A51:S51"/>
    <mergeCell ref="A52:Q52"/>
    <mergeCell ref="A53:S53"/>
    <mergeCell ref="R48:S48"/>
    <mergeCell ref="R49:S49"/>
    <mergeCell ref="R50:S50"/>
    <mergeCell ref="R52:S52"/>
    <mergeCell ref="A42:S42"/>
    <mergeCell ref="A43:Q43"/>
    <mergeCell ref="A44:S44"/>
    <mergeCell ref="A45:Q45"/>
    <mergeCell ref="A46:Q46"/>
    <mergeCell ref="A47:S47"/>
    <mergeCell ref="R43:S43"/>
    <mergeCell ref="R45:S45"/>
    <mergeCell ref="R46:S46"/>
    <mergeCell ref="A36:Q36"/>
    <mergeCell ref="A37:S37"/>
    <mergeCell ref="A38:Q38"/>
    <mergeCell ref="A39:Q39"/>
    <mergeCell ref="A40:S40"/>
    <mergeCell ref="A41:Q41"/>
    <mergeCell ref="R36:S36"/>
    <mergeCell ref="R38:S38"/>
    <mergeCell ref="R39:S39"/>
    <mergeCell ref="R41:S41"/>
    <mergeCell ref="A30:Q30"/>
    <mergeCell ref="A31:Q31"/>
    <mergeCell ref="A32:Q32"/>
    <mergeCell ref="A33:Q33"/>
    <mergeCell ref="A34:Q34"/>
    <mergeCell ref="A35:Q35"/>
    <mergeCell ref="A24:L24"/>
    <mergeCell ref="A25:D25"/>
    <mergeCell ref="A26:D26"/>
    <mergeCell ref="A27:S27"/>
    <mergeCell ref="A28:S28"/>
    <mergeCell ref="A29:Q29"/>
    <mergeCell ref="A13:C13"/>
    <mergeCell ref="A15:L15"/>
    <mergeCell ref="A16:C16"/>
    <mergeCell ref="A17:C17"/>
    <mergeCell ref="A18:C18"/>
    <mergeCell ref="A22:C22"/>
    <mergeCell ref="D22:O22"/>
    <mergeCell ref="A19:C19"/>
    <mergeCell ref="D19:O19"/>
    <mergeCell ref="A4:C4"/>
    <mergeCell ref="A5:C5"/>
    <mergeCell ref="A9:L9"/>
    <mergeCell ref="A10:C10"/>
    <mergeCell ref="A11:C11"/>
    <mergeCell ref="A12:C12"/>
  </mergeCells>
  <printOptions/>
  <pageMargins left="0" right="0" top="0" bottom="0" header="0.5118110236220472" footer="0.511811023622047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Капустина</cp:lastModifiedBy>
  <cp:lastPrinted>2014-03-14T08:17:18Z</cp:lastPrinted>
  <dcterms:modified xsi:type="dcterms:W3CDTF">2014-03-14T08:19:04Z</dcterms:modified>
  <cp:category/>
  <cp:version/>
  <cp:contentType/>
  <cp:contentStatus/>
</cp:coreProperties>
</file>